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1'!$A$1:$L$55</definedName>
  </definedNames>
  <calcPr fullCalcOnLoad="1"/>
</workbook>
</file>

<file path=xl/sharedStrings.xml><?xml version="1.0" encoding="utf-8"?>
<sst xmlns="http://schemas.openxmlformats.org/spreadsheetml/2006/main" count="40" uniqueCount="22">
  <si>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</si>
  <si>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</si>
  <si>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</si>
  <si>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</si>
  <si>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</si>
  <si>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</si>
  <si>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</si>
  <si>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</si>
  <si>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</si>
  <si>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</si>
  <si>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</si>
  <si>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</si>
  <si>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</si>
  <si>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</si>
  <si>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</si>
  <si>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</si>
  <si>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2017-2018</t>
  </si>
  <si>
    <t>ΠΙΝΑΚΑΣ 1: ΕΓΓΕΓΡΑΜΜΕΝΗ ΑΝΕΡΓΙΑ ΚΑΤΑ ΜΗΝΑ</t>
  </si>
  <si>
    <t>Μεταβολή 2018-2019</t>
  </si>
  <si>
    <t xml:space="preserve">                      ΓΙΑ ΤΑ ΧΡΟΝΙΑ 2017, 2018, 2019 ΚΑΙ 2020</t>
  </si>
  <si>
    <t>Μεταβολή 2019-2020</t>
  </si>
  <si>
    <t>TOTAL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</si>
</sst>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6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7" applyFont="1" applyBorder="1" applyAlignment="1">
      <alignment/>
    </xf>
    <xf numFmtId="9" fontId="0" fillId="0" borderId="14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180" fontId="0" fillId="33" borderId="13" xfId="5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2017-2020
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175"/>
          <c:w val="0.753"/>
          <c:h val="0.85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1'!$R$5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1'!$O$6:$O$17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2"/>
          <c:order val="1"/>
          <c:tx>
            <c:strRef>
              <c:f>'Πίνακας 1'!$Q$5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1'!$O$6:$O$17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ser>
          <c:idx val="1"/>
          <c:order val="2"/>
          <c:tx>
            <c:strRef>
              <c:f>'Πίνακας 1'!$P$5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1'!$O$6:$O$17</c:f>
              <c:strCache/>
            </c:strRef>
          </c:cat>
          <c:val>
            <c:numRef>
              <c:f>'Πίνακας 1'!$P$6:$P$17</c:f>
              <c:numCache/>
            </c:numRef>
          </c:val>
          <c:smooth val="0"/>
        </c:ser>
        <c:marker val="1"/>
        <c:axId val="59397327"/>
        <c:axId val="64813896"/>
      </c:lineChart>
      <c:catAx>
        <c:axId val="59397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13896"/>
        <c:crosses val="autoZero"/>
        <c:auto val="1"/>
        <c:lblOffset val="100"/>
        <c:tickLblSkip val="1"/>
        <c:noMultiLvlLbl val="0"/>
      </c:catAx>
      <c:valAx>
        <c:axId val="64813896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97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8325"/>
          <c:w val="0.1122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11</xdr:col>
      <xdr:colOff>409575</xdr:colOff>
      <xdr:row>37</xdr:row>
      <xdr:rowOff>104775</xdr:rowOff>
    </xdr:to>
    <xdr:graphicFrame>
      <xdr:nvGraphicFramePr>
        <xdr:cNvPr id="1" name="Chart 10"/>
        <xdr:cNvGraphicFramePr/>
      </xdr:nvGraphicFramePr>
      <xdr:xfrm>
        <a:off x="0" y="3524250"/>
        <a:ext cx="6791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4">
      <selection activeCell="R12" sqref="R12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9.421875" style="0" bestFit="1" customWidth="1"/>
    <col min="4" max="4" width="7.57421875" style="0" bestFit="1" customWidth="1"/>
    <col min="5" max="5" width="7.00390625" style="0" bestFit="1" customWidth="1"/>
    <col min="6" max="6" width="9.00390625" style="0" customWidth="1"/>
    <col min="7" max="7" width="8.28125" style="0" customWidth="1"/>
    <col min="8" max="8" width="7.00390625" style="0" bestFit="1" customWidth="1"/>
    <col min="9" max="9" width="7.8515625" style="0" bestFit="1" customWidth="1"/>
    <col min="10" max="10" width="8.140625" style="0" bestFit="1" customWidth="1"/>
    <col min="11" max="11" width="8.57421875" style="0" bestFit="1" customWidth="1"/>
    <col min="12" max="13" width="7.00390625" style="0" customWidth="1"/>
    <col min="14" max="14" width="8.28125" style="0" customWidth="1"/>
    <col min="15" max="15" width="13.28125" style="0" bestFit="1" customWidth="1"/>
    <col min="16" max="16" width="9.8515625" style="0" customWidth="1"/>
    <col min="17" max="17" width="9.00390625" style="0" customWidth="1"/>
    <col min="18" max="18" width="8.421875" style="0" customWidth="1"/>
  </cols>
  <sheetData>
    <row r="1" spans="1:13" ht="12.75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6"/>
    </row>
    <row r="2" spans="1:13" ht="12.75">
      <c r="A2" s="32" t="s">
        <v>19</v>
      </c>
      <c r="B2" s="32"/>
      <c r="C2" s="32"/>
      <c r="D2" s="32"/>
      <c r="E2" s="32"/>
      <c r="F2" s="32"/>
      <c r="G2" s="32"/>
      <c r="H2" s="12"/>
      <c r="I2" s="12"/>
      <c r="J2" s="12"/>
      <c r="K2" s="12"/>
      <c r="L2" s="12"/>
      <c r="M2" s="12"/>
    </row>
    <row r="3" spans="1:13" ht="13.5" thickBot="1">
      <c r="A3" s="1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12"/>
    </row>
    <row r="4" spans="1:11" ht="27.75" customHeight="1" thickBot="1">
      <c r="A4" s="3"/>
      <c r="B4" s="25">
        <v>2017</v>
      </c>
      <c r="C4" s="25">
        <v>2018</v>
      </c>
      <c r="D4" s="29" t="s">
        <v>16</v>
      </c>
      <c r="E4" s="30"/>
      <c r="F4" s="25">
        <v>2019</v>
      </c>
      <c r="G4" s="29" t="s">
        <v>18</v>
      </c>
      <c r="H4" s="30"/>
      <c r="I4" s="25">
        <v>2020</v>
      </c>
      <c r="J4" s="29" t="s">
        <v>20</v>
      </c>
      <c r="K4" s="30"/>
    </row>
    <row r="5" spans="1:19" ht="13.5" thickBot="1">
      <c r="A5" s="5" t="s">
        <v>0</v>
      </c>
      <c r="B5" s="6" t="s">
        <v>11</v>
      </c>
      <c r="C5" s="6" t="s">
        <v>11</v>
      </c>
      <c r="D5" s="6" t="s">
        <v>11</v>
      </c>
      <c r="E5" s="6" t="s">
        <v>10</v>
      </c>
      <c r="F5" s="6" t="s">
        <v>11</v>
      </c>
      <c r="G5" s="6" t="s">
        <v>11</v>
      </c>
      <c r="H5" s="6" t="s">
        <v>10</v>
      </c>
      <c r="I5" s="6" t="s">
        <v>11</v>
      </c>
      <c r="J5" s="6" t="s">
        <v>11</v>
      </c>
      <c r="K5" s="6" t="s">
        <v>10</v>
      </c>
      <c r="O5" s="28"/>
      <c r="P5" s="28">
        <v>2018</v>
      </c>
      <c r="Q5" s="28">
        <v>2019</v>
      </c>
      <c r="R5" s="28">
        <v>2020</v>
      </c>
      <c r="S5" s="28"/>
    </row>
    <row r="6" spans="1:19" ht="13.5" thickBot="1">
      <c r="A6" s="7" t="s">
        <v>1</v>
      </c>
      <c r="B6" s="9">
        <v>42839</v>
      </c>
      <c r="C6" s="9">
        <v>35989</v>
      </c>
      <c r="D6" s="8">
        <f>C6-B6</f>
        <v>-6850</v>
      </c>
      <c r="E6" s="13">
        <f>D6/B6</f>
        <v>-0.15990102476715143</v>
      </c>
      <c r="F6" s="9">
        <v>30951</v>
      </c>
      <c r="G6" s="8">
        <f>F6-C6</f>
        <v>-5038</v>
      </c>
      <c r="H6" s="13">
        <f>G6/C6</f>
        <v>-0.13998721831670788</v>
      </c>
      <c r="I6" s="9">
        <v>26214</v>
      </c>
      <c r="J6" s="8">
        <f aca="true" t="shared" si="0" ref="J6:J17">I6-F6</f>
        <v>-4737</v>
      </c>
      <c r="K6" s="13">
        <f aca="true" t="shared" si="1" ref="K6:K18">J6/F6</f>
        <v>-0.15304836677328681</v>
      </c>
      <c r="L6" s="19"/>
      <c r="M6" s="19"/>
      <c r="O6" s="10" t="s">
        <v>1</v>
      </c>
      <c r="P6" s="11">
        <f>C6</f>
        <v>35989</v>
      </c>
      <c r="Q6" s="11">
        <f>F6</f>
        <v>30951</v>
      </c>
      <c r="R6" s="11">
        <f>I6</f>
        <v>26214</v>
      </c>
      <c r="S6" s="2"/>
    </row>
    <row r="7" spans="1:18" ht="13.5" thickBot="1">
      <c r="A7" s="7" t="s">
        <v>2</v>
      </c>
      <c r="B7" s="9">
        <v>42326</v>
      </c>
      <c r="C7" s="9">
        <v>34204</v>
      </c>
      <c r="D7" s="8">
        <f aca="true" t="shared" si="2" ref="D7:D17">C7-B7</f>
        <v>-8122</v>
      </c>
      <c r="E7" s="13">
        <f aca="true" t="shared" si="3" ref="E7:E18">D7/B7</f>
        <v>-0.19189150876529792</v>
      </c>
      <c r="F7" s="9">
        <v>29751</v>
      </c>
      <c r="G7" s="8">
        <f aca="true" t="shared" si="4" ref="G7:G17">F7-C7</f>
        <v>-4453</v>
      </c>
      <c r="H7" s="13">
        <f aca="true" t="shared" si="5" ref="H7:H18">G7/C7</f>
        <v>-0.13018945152613728</v>
      </c>
      <c r="I7" s="9">
        <v>25620</v>
      </c>
      <c r="J7" s="8">
        <f t="shared" si="0"/>
        <v>-4131</v>
      </c>
      <c r="K7" s="13">
        <f t="shared" si="1"/>
        <v>-0.13885247554704044</v>
      </c>
      <c r="O7" s="7" t="s">
        <v>2</v>
      </c>
      <c r="P7" s="11">
        <f aca="true" t="shared" si="6" ref="P7:P17">C7</f>
        <v>34204</v>
      </c>
      <c r="Q7" s="11">
        <f aca="true" t="shared" si="7" ref="Q7:Q17">F7</f>
        <v>29751</v>
      </c>
      <c r="R7" s="11">
        <f>I7</f>
        <v>25620</v>
      </c>
    </row>
    <row r="8" spans="1:18" ht="13.5" thickBot="1">
      <c r="A8" s="7" t="s">
        <v>3</v>
      </c>
      <c r="B8" s="9">
        <v>39088</v>
      </c>
      <c r="C8" s="9">
        <v>30616</v>
      </c>
      <c r="D8" s="8">
        <f t="shared" si="2"/>
        <v>-8472</v>
      </c>
      <c r="E8" s="13">
        <f t="shared" si="3"/>
        <v>-0.216741711011052</v>
      </c>
      <c r="F8" s="9">
        <v>26508</v>
      </c>
      <c r="G8" s="8">
        <f t="shared" si="4"/>
        <v>-4108</v>
      </c>
      <c r="H8" s="13">
        <f t="shared" si="5"/>
        <v>-0.13417820747321663</v>
      </c>
      <c r="I8" s="9">
        <v>26353</v>
      </c>
      <c r="J8" s="8">
        <f t="shared" si="0"/>
        <v>-155</v>
      </c>
      <c r="K8" s="13">
        <f t="shared" si="1"/>
        <v>-0.005847291383733213</v>
      </c>
      <c r="O8" s="7" t="s">
        <v>3</v>
      </c>
      <c r="P8" s="11">
        <f t="shared" si="6"/>
        <v>30616</v>
      </c>
      <c r="Q8" s="11">
        <f t="shared" si="7"/>
        <v>26508</v>
      </c>
      <c r="R8" s="11">
        <v>26353</v>
      </c>
    </row>
    <row r="9" spans="1:18" ht="13.5" thickBot="1">
      <c r="A9" s="7" t="s">
        <v>4</v>
      </c>
      <c r="B9" s="9">
        <v>32804</v>
      </c>
      <c r="C9" s="9">
        <v>24903</v>
      </c>
      <c r="D9" s="8">
        <f t="shared" si="2"/>
        <v>-7901</v>
      </c>
      <c r="E9" s="13">
        <f t="shared" si="3"/>
        <v>-0.2408547738080722</v>
      </c>
      <c r="F9" s="9">
        <v>20315</v>
      </c>
      <c r="G9" s="8">
        <f t="shared" si="4"/>
        <v>-4588</v>
      </c>
      <c r="H9" s="13">
        <f t="shared" si="5"/>
        <v>-0.184234831144842</v>
      </c>
      <c r="I9" s="9">
        <v>28591</v>
      </c>
      <c r="J9" s="8">
        <f t="shared" si="0"/>
        <v>8276</v>
      </c>
      <c r="K9" s="13">
        <f t="shared" si="1"/>
        <v>0.4073837066207236</v>
      </c>
      <c r="O9" s="7" t="s">
        <v>4</v>
      </c>
      <c r="P9" s="11">
        <f t="shared" si="6"/>
        <v>24903</v>
      </c>
      <c r="Q9" s="11">
        <f t="shared" si="7"/>
        <v>20315</v>
      </c>
      <c r="R9" s="11">
        <v>28734</v>
      </c>
    </row>
    <row r="10" spans="1:18" ht="13.5" thickBot="1">
      <c r="A10" s="10" t="s">
        <v>12</v>
      </c>
      <c r="B10" s="11">
        <v>29922</v>
      </c>
      <c r="C10" s="11">
        <v>22839</v>
      </c>
      <c r="D10" s="8">
        <f t="shared" si="2"/>
        <v>-7083</v>
      </c>
      <c r="E10" s="13">
        <f t="shared" si="3"/>
        <v>-0.23671546019651094</v>
      </c>
      <c r="F10" s="11">
        <v>17607</v>
      </c>
      <c r="G10" s="8">
        <f t="shared" si="4"/>
        <v>-5232</v>
      </c>
      <c r="H10" s="13">
        <f t="shared" si="5"/>
        <v>-0.22908183370550375</v>
      </c>
      <c r="I10" s="11">
        <v>29604</v>
      </c>
      <c r="J10" s="14">
        <f t="shared" si="0"/>
        <v>11997</v>
      </c>
      <c r="K10" s="13">
        <f t="shared" si="1"/>
        <v>0.6813767251661271</v>
      </c>
      <c r="O10" s="7" t="s">
        <v>12</v>
      </c>
      <c r="P10" s="11">
        <f t="shared" si="6"/>
        <v>22839</v>
      </c>
      <c r="Q10" s="11">
        <f t="shared" si="7"/>
        <v>17607</v>
      </c>
      <c r="R10" s="11">
        <v>29604</v>
      </c>
    </row>
    <row r="11" spans="1:18" ht="13.5" thickBot="1">
      <c r="A11" s="10" t="s">
        <v>5</v>
      </c>
      <c r="B11" s="11">
        <v>30577</v>
      </c>
      <c r="C11" s="11">
        <v>23808</v>
      </c>
      <c r="D11" s="8">
        <f t="shared" si="2"/>
        <v>-6769</v>
      </c>
      <c r="E11" s="13">
        <f t="shared" si="3"/>
        <v>-0.221375543709324</v>
      </c>
      <c r="F11" s="11">
        <v>18960</v>
      </c>
      <c r="G11" s="8">
        <f t="shared" si="4"/>
        <v>-4848</v>
      </c>
      <c r="H11" s="13">
        <f t="shared" si="5"/>
        <v>-0.20362903225806453</v>
      </c>
      <c r="I11" s="11">
        <v>31158</v>
      </c>
      <c r="J11" s="14">
        <f t="shared" si="0"/>
        <v>12198</v>
      </c>
      <c r="K11" s="13">
        <f t="shared" si="1"/>
        <v>0.6433544303797468</v>
      </c>
      <c r="O11" s="10" t="s">
        <v>5</v>
      </c>
      <c r="P11" s="11">
        <f t="shared" si="6"/>
        <v>23808</v>
      </c>
      <c r="Q11" s="11">
        <f t="shared" si="7"/>
        <v>18960</v>
      </c>
      <c r="R11" s="11">
        <v>31158</v>
      </c>
    </row>
    <row r="12" spans="1:18" ht="13.5" thickBot="1">
      <c r="A12" s="10" t="s">
        <v>6</v>
      </c>
      <c r="B12" s="11">
        <v>31670</v>
      </c>
      <c r="C12" s="11">
        <v>24803</v>
      </c>
      <c r="D12" s="8">
        <f t="shared" si="2"/>
        <v>-6867</v>
      </c>
      <c r="E12" s="13">
        <f t="shared" si="3"/>
        <v>-0.21682980738869592</v>
      </c>
      <c r="F12" s="11">
        <v>20582</v>
      </c>
      <c r="G12" s="8">
        <f t="shared" si="4"/>
        <v>-4221</v>
      </c>
      <c r="H12" s="13">
        <f t="shared" si="5"/>
        <v>-0.1701810264887312</v>
      </c>
      <c r="I12" s="11"/>
      <c r="J12" s="14">
        <f t="shared" si="0"/>
        <v>-20582</v>
      </c>
      <c r="K12" s="13">
        <f t="shared" si="1"/>
        <v>-1</v>
      </c>
      <c r="O12" s="10" t="s">
        <v>6</v>
      </c>
      <c r="P12" s="11">
        <f t="shared" si="6"/>
        <v>24803</v>
      </c>
      <c r="Q12" s="11">
        <f t="shared" si="7"/>
        <v>20582</v>
      </c>
      <c r="R12" s="11"/>
    </row>
    <row r="13" spans="1:18" ht="13.5" thickBot="1">
      <c r="A13" s="10" t="s">
        <v>7</v>
      </c>
      <c r="B13" s="11">
        <v>31003</v>
      </c>
      <c r="C13" s="11">
        <v>23866</v>
      </c>
      <c r="D13" s="8">
        <f t="shared" si="2"/>
        <v>-7137</v>
      </c>
      <c r="E13" s="13">
        <f t="shared" si="3"/>
        <v>-0.23020352869077185</v>
      </c>
      <c r="F13" s="11">
        <v>19883</v>
      </c>
      <c r="G13" s="8">
        <f t="shared" si="4"/>
        <v>-3983</v>
      </c>
      <c r="H13" s="13">
        <f t="shared" si="5"/>
        <v>-0.1668901365959943</v>
      </c>
      <c r="I13" s="11"/>
      <c r="J13" s="14">
        <f t="shared" si="0"/>
        <v>-19883</v>
      </c>
      <c r="K13" s="13">
        <f t="shared" si="1"/>
        <v>-1</v>
      </c>
      <c r="O13" s="10" t="str">
        <f>A13</f>
        <v>Αύγουστος</v>
      </c>
      <c r="P13" s="11">
        <f t="shared" si="6"/>
        <v>23866</v>
      </c>
      <c r="Q13" s="11">
        <f t="shared" si="7"/>
        <v>19883</v>
      </c>
      <c r="R13" s="11"/>
    </row>
    <row r="14" spans="1:18" ht="13.5" thickBot="1">
      <c r="A14" s="10" t="s">
        <v>8</v>
      </c>
      <c r="B14" s="11">
        <v>27951</v>
      </c>
      <c r="C14" s="11">
        <v>21399</v>
      </c>
      <c r="D14" s="8">
        <f t="shared" si="2"/>
        <v>-6552</v>
      </c>
      <c r="E14" s="13">
        <f t="shared" si="3"/>
        <v>-0.23441021788129227</v>
      </c>
      <c r="F14" s="11">
        <v>16968</v>
      </c>
      <c r="G14" s="8">
        <f t="shared" si="4"/>
        <v>-4431</v>
      </c>
      <c r="H14" s="13">
        <f t="shared" si="5"/>
        <v>-0.2070657507360157</v>
      </c>
      <c r="I14" s="11"/>
      <c r="J14" s="14">
        <f t="shared" si="0"/>
        <v>-16968</v>
      </c>
      <c r="K14" s="13">
        <f t="shared" si="1"/>
        <v>-1</v>
      </c>
      <c r="O14" s="10" t="str">
        <f>A14</f>
        <v>Σεπτέμβριος</v>
      </c>
      <c r="P14" s="11">
        <f t="shared" si="6"/>
        <v>21399</v>
      </c>
      <c r="Q14" s="11">
        <f t="shared" si="7"/>
        <v>16968</v>
      </c>
      <c r="R14" s="11"/>
    </row>
    <row r="15" spans="1:18" ht="13.5" thickBot="1">
      <c r="A15" s="10" t="s">
        <v>9</v>
      </c>
      <c r="B15" s="11">
        <v>26436</v>
      </c>
      <c r="C15" s="11">
        <v>20447</v>
      </c>
      <c r="D15" s="8">
        <f t="shared" si="2"/>
        <v>-5989</v>
      </c>
      <c r="E15" s="13">
        <f t="shared" si="3"/>
        <v>-0.22654713269783627</v>
      </c>
      <c r="F15" s="11">
        <v>16544</v>
      </c>
      <c r="G15" s="8">
        <f t="shared" si="4"/>
        <v>-3903</v>
      </c>
      <c r="H15" s="13">
        <f t="shared" si="5"/>
        <v>-0.19088374822712378</v>
      </c>
      <c r="I15" s="11"/>
      <c r="J15" s="14">
        <f t="shared" si="0"/>
        <v>-16544</v>
      </c>
      <c r="K15" s="13">
        <f t="shared" si="1"/>
        <v>-1</v>
      </c>
      <c r="O15" s="10" t="s">
        <v>9</v>
      </c>
      <c r="P15" s="11">
        <f t="shared" si="6"/>
        <v>20447</v>
      </c>
      <c r="Q15" s="11">
        <f t="shared" si="7"/>
        <v>16544</v>
      </c>
      <c r="R15" s="11"/>
    </row>
    <row r="16" spans="1:18" ht="13.5" thickBot="1">
      <c r="A16" s="10" t="s">
        <v>14</v>
      </c>
      <c r="B16" s="11">
        <v>33780</v>
      </c>
      <c r="C16" s="11">
        <v>28514</v>
      </c>
      <c r="D16" s="8">
        <f t="shared" si="2"/>
        <v>-5266</v>
      </c>
      <c r="E16" s="13">
        <f t="shared" si="3"/>
        <v>-0.15589105979869747</v>
      </c>
      <c r="F16" s="11">
        <v>24495</v>
      </c>
      <c r="G16" s="8">
        <f t="shared" si="4"/>
        <v>-4019</v>
      </c>
      <c r="H16" s="13">
        <f t="shared" si="5"/>
        <v>-0.14094830609525147</v>
      </c>
      <c r="I16" s="11"/>
      <c r="J16" s="14">
        <f t="shared" si="0"/>
        <v>-24495</v>
      </c>
      <c r="K16" s="13">
        <f t="shared" si="1"/>
        <v>-1</v>
      </c>
      <c r="O16" s="10" t="s">
        <v>14</v>
      </c>
      <c r="P16" s="11">
        <f t="shared" si="6"/>
        <v>28514</v>
      </c>
      <c r="Q16" s="11">
        <f t="shared" si="7"/>
        <v>24495</v>
      </c>
      <c r="R16" s="11"/>
    </row>
    <row r="17" spans="1:18" ht="13.5" thickBot="1">
      <c r="A17" s="10" t="s">
        <v>15</v>
      </c>
      <c r="B17" s="11">
        <v>35771</v>
      </c>
      <c r="C17" s="11">
        <v>29800</v>
      </c>
      <c r="D17" s="8">
        <f t="shared" si="2"/>
        <v>-5971</v>
      </c>
      <c r="E17" s="13">
        <f t="shared" si="3"/>
        <v>-0.16692292639288808</v>
      </c>
      <c r="F17" s="11">
        <v>25285</v>
      </c>
      <c r="G17" s="8">
        <f t="shared" si="4"/>
        <v>-4515</v>
      </c>
      <c r="H17" s="13">
        <f t="shared" si="5"/>
        <v>-0.15151006711409395</v>
      </c>
      <c r="I17" s="11"/>
      <c r="J17" s="14">
        <f t="shared" si="0"/>
        <v>-25285</v>
      </c>
      <c r="K17" s="13">
        <f t="shared" si="1"/>
        <v>-1</v>
      </c>
      <c r="O17" s="10" t="s">
        <v>15</v>
      </c>
      <c r="P17" s="11">
        <f t="shared" si="6"/>
        <v>29800</v>
      </c>
      <c r="Q17" s="11">
        <f t="shared" si="7"/>
        <v>25285</v>
      </c>
      <c r="R17" s="11"/>
    </row>
    <row r="18" spans="1:18" ht="13.5" thickBot="1">
      <c r="A18" s="15" t="s">
        <v>13</v>
      </c>
      <c r="B18" s="17">
        <f>SUM(B6:B17)/12</f>
        <v>33680.583333333336</v>
      </c>
      <c r="C18" s="17">
        <f>SUM(C6:C17)/12</f>
        <v>26765.666666666668</v>
      </c>
      <c r="D18" s="17">
        <f>SUM(D6:D17)/12</f>
        <v>-6914.916666666667</v>
      </c>
      <c r="E18" s="27">
        <f t="shared" si="3"/>
        <v>-0.2053086966526213</v>
      </c>
      <c r="F18" s="17">
        <f>SUM(F6:F17)/12</f>
        <v>22320.75</v>
      </c>
      <c r="G18" s="16">
        <f>SUM(G6:G17)/12</f>
        <v>-4444.916666666667</v>
      </c>
      <c r="H18" s="27">
        <f t="shared" si="5"/>
        <v>-0.16606784811387723</v>
      </c>
      <c r="I18" s="17">
        <f>SUM(I6:I17)/6</f>
        <v>27923.333333333332</v>
      </c>
      <c r="J18" s="17">
        <f>SUM(J6:J17)/12</f>
        <v>-8359.083333333334</v>
      </c>
      <c r="K18" s="27">
        <f t="shared" si="1"/>
        <v>-0.3744983180822031</v>
      </c>
      <c r="P18" s="4"/>
      <c r="Q18" s="2"/>
      <c r="R18" s="2"/>
    </row>
    <row r="19" spans="1:18" ht="12.75">
      <c r="A19" s="20"/>
      <c r="B19" s="21"/>
      <c r="C19" s="22"/>
      <c r="D19" s="22"/>
      <c r="E19" s="22"/>
      <c r="F19" s="21"/>
      <c r="G19" s="22"/>
      <c r="H19" s="21"/>
      <c r="I19" s="21"/>
      <c r="J19" s="23"/>
      <c r="K19" s="20"/>
      <c r="P19" s="4"/>
      <c r="Q19" s="2"/>
      <c r="R19" s="18"/>
    </row>
    <row r="20" spans="15:18" ht="15.75">
      <c r="O20" s="24"/>
      <c r="P20" s="2"/>
      <c r="Q20" s="2"/>
      <c r="R20" s="2"/>
    </row>
    <row r="24" ht="12.75">
      <c r="O24" t="s">
        <v>21</v>
      </c>
    </row>
  </sheetData>
  <sheetProtection/>
  <mergeCells count="5">
    <mergeCell ref="J4:K4"/>
    <mergeCell ref="D4:E4"/>
    <mergeCell ref="G4:H4"/>
    <mergeCell ref="A1:L1"/>
    <mergeCell ref="A2:G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2020-05-07T12:12:34Z</cp:lastPrinted>
  <dcterms:created xsi:type="dcterms:W3CDTF">2003-04-21T08:21:18Z</dcterms:created>
  <dcterms:modified xsi:type="dcterms:W3CDTF">2020-07-02T05:24:39Z</dcterms:modified>
  <cp:category/>
  <cp:version/>
  <cp:contentType/>
  <cp:contentStatus/>
</cp:coreProperties>
</file>